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งบรายรับ-จ่าย" sheetId="1" r:id="rId1"/>
    <sheet name="งบเงินสะสม" sheetId="2" r:id="rId2"/>
    <sheet name="งบแสดงฐานะ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<sst xmlns="http://schemas.openxmlformats.org/spreadsheetml/2006/main" count="152" uniqueCount="112">
  <si>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องค์การบริหารส่วนตำบลขนอม   อำเภอขนอม   จังหวัดนครศรีธรรมราช</t>
  </si>
  <si>
    <t>งบแสดงฐานะการเงิน</t>
  </si>
  <si>
    <t>ณ  วันที่ 30 กันยายน 2554</t>
  </si>
  <si>
    <t>ทรัพย์สิน</t>
  </si>
  <si>
    <t>หนี้สินและเงินสะสม</t>
  </si>
  <si>
    <t>ทรัพย์สินต่าง ๆ ตามงบทรัพย์สิน</t>
  </si>
  <si>
    <t>ทุนทรัพย์สิน</t>
  </si>
  <si>
    <t xml:space="preserve">    เงินฝากธนาคารออมสิน  เลขที่ 053400238480</t>
  </si>
  <si>
    <t>เงินรับฝาก</t>
  </si>
  <si>
    <t xml:space="preserve">    เงินฝากธนาคารกรุงไทย จำกัด เลขที่ 813-1-13443-1</t>
  </si>
  <si>
    <t>เงินอุดหนุนโครงการเศรษฐกิจชุมชน ฯ</t>
  </si>
  <si>
    <t xml:space="preserve">    เงินฝากธนาคารกรุงไทย จำกัด เลขที่ 813-1-19720-4</t>
  </si>
  <si>
    <t>รายจ่ายรอจ่าย</t>
  </si>
  <si>
    <t xml:space="preserve">    เงินฝากธนาคารกรุงไทย จำกัด เลขที่ 813-2-03128-8</t>
  </si>
  <si>
    <t>รายจ่ายค้างจ่าย</t>
  </si>
  <si>
    <t xml:space="preserve">    เงินฝากธนาคารกรุงไทย จำกัด เลขที่ 813-0-05686-0</t>
  </si>
  <si>
    <t>เงินสะสม ณ 30 กันยายน 2553 (หมายเหตุประกอบงบ)</t>
  </si>
  <si>
    <t xml:space="preserve">    เงินฝากธนาคารกรุงไทย จำกัด เลขที่ 813-0-07595-4</t>
  </si>
  <si>
    <t>เงินทุนสำรองเงินสะสม</t>
  </si>
  <si>
    <t xml:space="preserve">    เงินฝากธนาคารกรุงไทย จำกัด เลขที่ 813-0-07956-9</t>
  </si>
  <si>
    <t xml:space="preserve">    เงินฝาก ธ.ก.ส.   เลขที่ 990-4-20413-4</t>
  </si>
  <si>
    <t xml:space="preserve">     เงินรายได้ค้างรับ (ลูกหนี้คงค้าง)</t>
  </si>
  <si>
    <t xml:space="preserve">    ลูกหนี้เงินยืม-โครงการเศรษฐกิจชุมชน</t>
  </si>
  <si>
    <t>(ลงชื่อ).........................................................</t>
  </si>
  <si>
    <t xml:space="preserve">                (ลงชื่อ).............................................................</t>
  </si>
  <si>
    <t xml:space="preserve">               (นางจันทิรา  พูนนวล)</t>
  </si>
  <si>
    <t xml:space="preserve">              (นายธวัชชัย  ไชยเทพ)</t>
  </si>
  <si>
    <t xml:space="preserve">                                 (นายธวัชชัย  ไชยเทพ)</t>
  </si>
  <si>
    <t xml:space="preserve">                   หัวหน้ากองคลัง</t>
  </si>
  <si>
    <t xml:space="preserve"> ปลัดเทศบาล</t>
  </si>
  <si>
    <t xml:space="preserve">                              ปลัดเทศบาล ปฏิบัติหน้าที่</t>
  </si>
  <si>
    <t xml:space="preserve">           นายกเทศมนตรีตำบลอ่าวขนอม</t>
  </si>
  <si>
    <t>หมายเหตุประกอบงบแสดงฐานะการเงิน</t>
  </si>
  <si>
    <t>องค์การบริหารส่วนตำบลขนอม</t>
  </si>
  <si>
    <t>งบเงินสะสม</t>
  </si>
  <si>
    <t>ณ 30  กันยายน  2554</t>
  </si>
  <si>
    <t>เงินสะสมยกมา ณ 1 ตุลาคม  2553</t>
  </si>
  <si>
    <t>บวก</t>
  </si>
  <si>
    <t>รายรับจริงสูงกว่ารายจ่ายจริง</t>
  </si>
  <si>
    <t>รายจ่ายค้างจ่ายคงเหลือ</t>
  </si>
  <si>
    <t>รายจ่ายรอจ่ายคงเหลือ</t>
  </si>
  <si>
    <t>เงินอุดหนุนเฉพาะกิจค้างจ่ายคงเหลือ</t>
  </si>
  <si>
    <t>เงินรับฝาก(เงินอุดหนุนศูนย์พัฒนาครอบครัวในชุมชน)ปี 53</t>
  </si>
  <si>
    <t>เช็คสั่งจ่ายไม่ได้นำไปขึ้นเงินปีก่อน</t>
  </si>
  <si>
    <t>รายได้ค้างรับงวดนี้สูงกว่างวดก่อน</t>
  </si>
  <si>
    <t>หัก</t>
  </si>
  <si>
    <t>จ่ายขาดเงินสะสม</t>
  </si>
  <si>
    <t>ปรับปรุงบัญชี(บัญชีภาษีหัก ณ ที่จ่าย)</t>
  </si>
  <si>
    <t>เงินทุนสำรองเงินสะสมประจำปี 2554</t>
  </si>
  <si>
    <t>เงินสะสม  ณ 30  กันยายน  2554</t>
  </si>
  <si>
    <t>รายได้ค้างรับ</t>
  </si>
  <si>
    <t>เงินสะสมที่สามารถนำไปใช้ได้ ณ 30 กันยายน 2554</t>
  </si>
  <si>
    <t>องค์การบริหารส่วนตำบลขนอม  อำเภอขนอม   จังหวัดนครศรีธรรมราช</t>
  </si>
  <si>
    <t>งบรายรับ  -  รายจ่ายตามงบประมาณ ประจำปี  2554</t>
  </si>
  <si>
    <t>ตั้งแต่วันที่  1  ตุลาคม  2553  ถึงวันที่  30  กันยายน  2554</t>
  </si>
  <si>
    <t>รายการ</t>
  </si>
  <si>
    <t xml:space="preserve">  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</si>
  <si>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</si>
  <si>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</si>
  <si>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</si>
  <si>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</si>
  <si>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</si>
  <si>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</si>
  <si>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</si>
  <si>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 xml:space="preserve">               </t>
  </si>
  <si>
    <t>รายรับ</t>
  </si>
  <si>
    <t xml:space="preserve">          </t>
  </si>
  <si>
    <t xml:space="preserve">       ภาษีอากร</t>
  </si>
  <si>
    <t xml:space="preserve">       ค่าธรรมเนียมค่าปรับและใบอนุญาต</t>
  </si>
  <si>
    <t xml:space="preserve">       รายได้จากทรัพย์สิน</t>
  </si>
  <si>
    <t xml:space="preserve">       รายได้จากสาธารณูปโภคและการพาณิชย์</t>
  </si>
  <si>
    <t xml:space="preserve">       รายได้เบ็ดเตล็ด</t>
  </si>
  <si>
    <t xml:space="preserve">       รายได้จากทุน</t>
  </si>
  <si>
    <t xml:space="preserve">       ภาษีจัดสรร</t>
  </si>
  <si>
    <t xml:space="preserve">       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</si>
  <si>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</si>
  <si>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</si>
  <si>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 xml:space="preserve">       เงินอุดหนุนศูนย์พัฒนาครอบครัวในชุมชน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</si>
  <si>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</si>
  <si>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</si>
  <si>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รายจ่ายจริง</t>
  </si>
  <si>
    <t>รายจ่ายตามประมาณการ</t>
  </si>
  <si>
    <t xml:space="preserve">       งบกลาง</t>
  </si>
  <si>
    <t xml:space="preserve">       เงินเดือน</t>
  </si>
  <si>
    <t xml:space="preserve">       ค่าจ้างประจำ</t>
  </si>
  <si>
    <t xml:space="preserve">       ค่าจ้างชั่วคราว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</si>
  <si>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</si>
  <si>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</si>
  <si>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</si>
  <si>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</si>
  <si>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ค่าครุภัณฑ์</t>
  </si>
  <si>
    <t xml:space="preserve">       ค่าที่ดินและสิ่งก่อสร้าง</t>
  </si>
  <si>
    <t xml:space="preserve">รวมรายจ่ายตามประมาณการรายจ่ายทั้งสิ้น </t>
  </si>
  <si>
    <t>รายจ่ายที่จ่ายจากเงินอุดหนุนที่รัฐบาลให้โดยวัตถุประสงค์</t>
  </si>
  <si>
    <t>รวมรายจ่ายทั้งสิ้น</t>
  </si>
  <si>
    <t>สูงกว่า</t>
  </si>
  <si>
    <t>รายจ่าย</t>
  </si>
  <si>
    <t>(ต่ำกว่า)</t>
  </si>
  <si>
    <t>(ลงชื่อ).....................................</t>
  </si>
  <si>
    <t>(ลงชื่อ).................................................</t>
  </si>
  <si>
    <t xml:space="preserve">    (นางจันทิรา พูนนวล)</t>
  </si>
  <si>
    <t>(นายธวัชชัย  ไชยเทพ)</t>
  </si>
  <si>
    <t xml:space="preserve">     หัวหน้ากองคลัง </t>
  </si>
  <si>
    <t>ปลัดเทศบาล</t>
  </si>
  <si>
    <t>ปลัดเทศบาล ปฏิบัติหน้าที่</t>
  </si>
  <si>
    <t>นายกเทศบาลตำอ่าวขนอม</t>
  </si>
  <si>
    <r>
      <t xml:space="preserve">      </t>
    </r>
    <r>
      <rPr>
        <sz val="15"/>
        <rFont val="TH SarabunPSK"/>
        <family val="2"/>
      </rPr>
      <t>เงินอุดหนุนเฉพาะกิจก่อสร้างศูนย์</t>
    </r>
  </si>
  <si>
    <r>
      <t xml:space="preserve">      </t>
    </r>
    <r>
      <rPr>
        <sz val="15"/>
        <rFont val="TH SarabunPSK"/>
        <family val="2"/>
      </rPr>
      <t>เงินอุดหนุนเฉพาะกิจสงเคราะห์เบี้ยยังชีพคนชรา</t>
    </r>
  </si>
  <si>
    <r>
      <t xml:space="preserve">      </t>
    </r>
    <r>
      <rPr>
        <sz val="15"/>
        <rFont val="TH SarabunPSK"/>
        <family val="2"/>
      </rPr>
      <t>เงินอุดหนุนเฉพาะกิจสงเคราะห์เบี้ยยังชีพคนพิการ</t>
    </r>
  </si>
  <si>
    <r>
      <t xml:space="preserve">      </t>
    </r>
    <r>
      <rPr>
        <sz val="15"/>
        <rFont val="TH SarabunPSK"/>
        <family val="2"/>
      </rPr>
      <t>เงินอุดหนุนเฉพาะกิจเงินเดือน ผดด.ศพด.</t>
    </r>
  </si>
  <si>
    <r>
      <t xml:space="preserve">      </t>
    </r>
    <r>
      <rPr>
        <sz val="15"/>
        <rFont val="TH SarabunPSK"/>
        <family val="2"/>
      </rPr>
      <t>เงินอุดหนุนเฉพาะกิจค่าวัสดุการศึกษา ศพด.</t>
    </r>
  </si>
  <si>
    <r>
      <t xml:space="preserve">      </t>
    </r>
    <r>
      <rPr>
        <sz val="15"/>
        <rFont val="TH SarabunPSK"/>
        <family val="2"/>
      </rPr>
      <t>เงินอุดหนุนเฉพาะกิจเงินทุนการศึกษา ผดด.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</si>
</sst>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0_-;\-* #,##0.000_-;_-* &quot;-&quot;??_-;_-@_-"/>
    <numFmt numFmtId="177" formatCode="0.0"/>
    <numFmt numFmtId="178" formatCode="_-* #,##0_-;\-* #,##0_-;_-* &quot;-&quot;??_-;_-@_-"/>
    <numFmt numFmtId="179" formatCode="_-* #,##0.0_-;\-* #,##0.0_-;_-* &quot;-&quot;??_-;_-@_-"/>
    <numFmt numFmtId="180" formatCode="00000"/>
    <numFmt numFmtId="181" formatCode="&quot;฿&quot;#,##0.00"/>
    <numFmt numFmtId="182" formatCode="00000\-0000"/>
  </numFmts>
  <fonts count="47">
    <font>
      <sz val="10"/>
      <name val="Arial"/>
      <family val="0"/>
    </font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8"/>
      <name val="Arial"/>
      <family val="0"/>
    </font>
    <font>
      <u val="single"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48" applyFont="1">
      <alignment/>
      <protection/>
    </xf>
    <xf numFmtId="0" fontId="3" fillId="0" borderId="0" xfId="48" applyFont="1" applyBorder="1">
      <alignment/>
      <protection/>
    </xf>
    <xf numFmtId="0" fontId="3" fillId="0" borderId="10" xfId="48" applyFont="1" applyBorder="1">
      <alignment/>
      <protection/>
    </xf>
    <xf numFmtId="0" fontId="4" fillId="0" borderId="0" xfId="48" applyFont="1">
      <alignment/>
      <protection/>
    </xf>
    <xf numFmtId="0" fontId="3" fillId="0" borderId="11" xfId="48" applyFont="1" applyBorder="1">
      <alignment/>
      <protection/>
    </xf>
    <xf numFmtId="0" fontId="3" fillId="0" borderId="12" xfId="48" applyFont="1" applyBorder="1">
      <alignment/>
      <protection/>
    </xf>
    <xf numFmtId="43" fontId="3" fillId="0" borderId="11" xfId="42" applyFont="1" applyBorder="1" applyAlignment="1">
      <alignment/>
    </xf>
    <xf numFmtId="0" fontId="3" fillId="0" borderId="13" xfId="48" applyFont="1" applyBorder="1">
      <alignment/>
      <protection/>
    </xf>
    <xf numFmtId="0" fontId="2" fillId="0" borderId="14" xfId="48" applyFont="1" applyBorder="1">
      <alignment/>
      <protection/>
    </xf>
    <xf numFmtId="43" fontId="2" fillId="0" borderId="15" xfId="42" applyNumberFormat="1" applyFont="1" applyBorder="1" applyAlignment="1">
      <alignment/>
    </xf>
    <xf numFmtId="43" fontId="2" fillId="0" borderId="15" xfId="42" applyFont="1" applyBorder="1" applyAlignment="1">
      <alignment/>
    </xf>
    <xf numFmtId="0" fontId="3" fillId="0" borderId="14" xfId="48" applyFont="1" applyBorder="1">
      <alignment/>
      <protection/>
    </xf>
    <xf numFmtId="43" fontId="2" fillId="0" borderId="11" xfId="42" applyNumberFormat="1" applyFont="1" applyBorder="1" applyAlignment="1">
      <alignment/>
    </xf>
    <xf numFmtId="43" fontId="2" fillId="0" borderId="11" xfId="42" applyFont="1" applyBorder="1" applyAlignment="1">
      <alignment/>
    </xf>
    <xf numFmtId="43" fontId="3" fillId="0" borderId="13" xfId="42" applyNumberFormat="1" applyFont="1" applyBorder="1" applyAlignment="1">
      <alignment/>
    </xf>
    <xf numFmtId="43" fontId="3" fillId="0" borderId="16" xfId="42" applyNumberFormat="1" applyFont="1" applyBorder="1" applyAlignment="1">
      <alignment/>
    </xf>
    <xf numFmtId="43" fontId="3" fillId="0" borderId="16" xfId="42" applyFont="1" applyBorder="1" applyAlignment="1">
      <alignment/>
    </xf>
    <xf numFmtId="43" fontId="3" fillId="0" borderId="13" xfId="42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8" applyNumberFormat="1" applyFont="1">
      <alignment/>
      <protection/>
    </xf>
    <xf numFmtId="43" fontId="2" fillId="0" borderId="0" xfId="42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33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5" fontId="7" fillId="0" borderId="17" xfId="33" applyFont="1" applyBorder="1" applyAlignment="1">
      <alignment/>
    </xf>
    <xf numFmtId="43" fontId="9" fillId="0" borderId="18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9" fillId="0" borderId="19" xfId="0" applyNumberFormat="1" applyFont="1" applyBorder="1" applyAlignment="1">
      <alignment/>
    </xf>
    <xf numFmtId="0" fontId="9" fillId="0" borderId="0" xfId="47" applyFont="1">
      <alignment/>
      <protection/>
    </xf>
    <xf numFmtId="0" fontId="7" fillId="0" borderId="0" xfId="47" applyFont="1">
      <alignment/>
      <protection/>
    </xf>
    <xf numFmtId="0" fontId="12" fillId="0" borderId="10" xfId="47" applyFont="1" applyBorder="1">
      <alignment/>
      <protection/>
    </xf>
    <xf numFmtId="0" fontId="11" fillId="0" borderId="18" xfId="47" applyFont="1" applyBorder="1">
      <alignment/>
      <protection/>
    </xf>
    <xf numFmtId="0" fontId="11" fillId="0" borderId="20" xfId="47" applyFont="1" applyBorder="1">
      <alignment/>
      <protection/>
    </xf>
    <xf numFmtId="0" fontId="11" fillId="0" borderId="12" xfId="47" applyFont="1" applyBorder="1" applyAlignment="1">
      <alignment horizontal="center"/>
      <protection/>
    </xf>
    <xf numFmtId="49" fontId="11" fillId="0" borderId="20" xfId="47" applyNumberFormat="1" applyFont="1" applyBorder="1" applyAlignment="1">
      <alignment horizontal="center"/>
      <protection/>
    </xf>
    <xf numFmtId="0" fontId="11" fillId="0" borderId="20" xfId="47" applyFont="1" applyBorder="1" applyAlignment="1">
      <alignment horizontal="center"/>
      <protection/>
    </xf>
    <xf numFmtId="0" fontId="12" fillId="0" borderId="0" xfId="47" applyFont="1">
      <alignment/>
      <protection/>
    </xf>
    <xf numFmtId="0" fontId="12" fillId="0" borderId="21" xfId="47" applyFont="1" applyBorder="1">
      <alignment/>
      <protection/>
    </xf>
    <xf numFmtId="0" fontId="11" fillId="0" borderId="17" xfId="47" applyFont="1" applyBorder="1">
      <alignment/>
      <protection/>
    </xf>
    <xf numFmtId="0" fontId="11" fillId="0" borderId="22" xfId="47" applyFont="1" applyBorder="1">
      <alignment/>
      <protection/>
    </xf>
    <xf numFmtId="0" fontId="11" fillId="0" borderId="16" xfId="47" applyFont="1" applyBorder="1" applyAlignment="1">
      <alignment horizontal="center"/>
      <protection/>
    </xf>
    <xf numFmtId="49" fontId="11" fillId="0" borderId="22" xfId="47" applyNumberFormat="1" applyFont="1" applyBorder="1" applyAlignment="1">
      <alignment horizontal="center"/>
      <protection/>
    </xf>
    <xf numFmtId="0" fontId="11" fillId="0" borderId="22" xfId="47" applyFont="1" applyBorder="1" applyAlignment="1">
      <alignment horizontal="center"/>
      <protection/>
    </xf>
    <xf numFmtId="0" fontId="11" fillId="0" borderId="0" xfId="47" applyFont="1" applyBorder="1">
      <alignment/>
      <protection/>
    </xf>
    <xf numFmtId="0" fontId="12" fillId="0" borderId="0" xfId="47" applyFont="1" applyBorder="1">
      <alignment/>
      <protection/>
    </xf>
    <xf numFmtId="0" fontId="7" fillId="0" borderId="14" xfId="47" applyFont="1" applyBorder="1">
      <alignment/>
      <protection/>
    </xf>
    <xf numFmtId="49" fontId="7" fillId="0" borderId="11" xfId="47" applyNumberFormat="1" applyFont="1" applyBorder="1">
      <alignment/>
      <protection/>
    </xf>
    <xf numFmtId="0" fontId="7" fillId="0" borderId="13" xfId="47" applyFont="1" applyBorder="1">
      <alignment/>
      <protection/>
    </xf>
    <xf numFmtId="43" fontId="7" fillId="0" borderId="14" xfId="41" applyNumberFormat="1" applyFont="1" applyBorder="1" applyAlignment="1">
      <alignment/>
    </xf>
    <xf numFmtId="43" fontId="7" fillId="0" borderId="14" xfId="41" applyFont="1" applyBorder="1" applyAlignment="1">
      <alignment/>
    </xf>
    <xf numFmtId="43" fontId="7" fillId="0" borderId="11" xfId="41" applyFont="1" applyFill="1" applyBorder="1" applyAlignment="1">
      <alignment/>
    </xf>
    <xf numFmtId="0" fontId="7" fillId="0" borderId="0" xfId="47" applyFont="1" applyBorder="1">
      <alignment/>
      <protection/>
    </xf>
    <xf numFmtId="0" fontId="12" fillId="0" borderId="0" xfId="47" applyFont="1" applyFill="1" applyBorder="1">
      <alignment/>
      <protection/>
    </xf>
    <xf numFmtId="43" fontId="3" fillId="0" borderId="11" xfId="41" applyNumberFormat="1" applyFont="1" applyBorder="1" applyAlignment="1">
      <alignment/>
    </xf>
    <xf numFmtId="43" fontId="3" fillId="0" borderId="11" xfId="41" applyFont="1" applyBorder="1" applyAlignment="1">
      <alignment/>
    </xf>
    <xf numFmtId="49" fontId="3" fillId="0" borderId="11" xfId="47" applyNumberFormat="1" applyFont="1" applyBorder="1" applyAlignment="1">
      <alignment horizontal="center"/>
      <protection/>
    </xf>
    <xf numFmtId="43" fontId="3" fillId="0" borderId="11" xfId="41" applyFont="1" applyFill="1" applyBorder="1" applyAlignment="1">
      <alignment/>
    </xf>
    <xf numFmtId="43" fontId="7" fillId="0" borderId="14" xfId="41" applyFont="1" applyFill="1" applyBorder="1" applyAlignment="1">
      <alignment/>
    </xf>
    <xf numFmtId="43" fontId="3" fillId="0" borderId="14" xfId="41" applyNumberFormat="1" applyFont="1" applyBorder="1" applyAlignment="1">
      <alignment/>
    </xf>
    <xf numFmtId="49" fontId="3" fillId="0" borderId="11" xfId="41" applyNumberFormat="1" applyFont="1" applyBorder="1" applyAlignment="1">
      <alignment horizontal="center"/>
    </xf>
    <xf numFmtId="43" fontId="3" fillId="0" borderId="14" xfId="41" applyFont="1" applyBorder="1" applyAlignment="1">
      <alignment/>
    </xf>
    <xf numFmtId="49" fontId="3" fillId="0" borderId="14" xfId="47" applyNumberFormat="1" applyFont="1" applyBorder="1" applyAlignment="1">
      <alignment horizontal="center"/>
      <protection/>
    </xf>
    <xf numFmtId="43" fontId="12" fillId="0" borderId="0" xfId="41" applyFont="1" applyBorder="1" applyAlignment="1">
      <alignment/>
    </xf>
    <xf numFmtId="43" fontId="3" fillId="0" borderId="14" xfId="41" applyFont="1" applyFill="1" applyBorder="1" applyAlignment="1">
      <alignment/>
    </xf>
    <xf numFmtId="43" fontId="7" fillId="0" borderId="0" xfId="47" applyNumberFormat="1" applyFont="1">
      <alignment/>
      <protection/>
    </xf>
    <xf numFmtId="0" fontId="11" fillId="0" borderId="0" xfId="47" applyFont="1" applyFill="1" applyBorder="1">
      <alignment/>
      <protection/>
    </xf>
    <xf numFmtId="43" fontId="2" fillId="0" borderId="23" xfId="41" applyNumberFormat="1" applyFont="1" applyBorder="1" applyAlignment="1">
      <alignment/>
    </xf>
    <xf numFmtId="43" fontId="2" fillId="0" borderId="24" xfId="41" applyNumberFormat="1" applyFont="1" applyBorder="1" applyAlignment="1">
      <alignment/>
    </xf>
    <xf numFmtId="49" fontId="3" fillId="0" borderId="23" xfId="47" applyNumberFormat="1" applyFont="1" applyBorder="1" applyAlignment="1">
      <alignment horizontal="center"/>
      <protection/>
    </xf>
    <xf numFmtId="43" fontId="3" fillId="0" borderId="23" xfId="41" applyFont="1" applyFill="1" applyBorder="1" applyAlignment="1">
      <alignment/>
    </xf>
    <xf numFmtId="43" fontId="9" fillId="0" borderId="0" xfId="41" applyNumberFormat="1" applyFont="1" applyBorder="1" applyAlignment="1">
      <alignment/>
    </xf>
    <xf numFmtId="43" fontId="9" fillId="0" borderId="12" xfId="41" applyNumberFormat="1" applyFont="1" applyBorder="1" applyAlignment="1">
      <alignment/>
    </xf>
    <xf numFmtId="49" fontId="9" fillId="0" borderId="14" xfId="47" applyNumberFormat="1" applyFont="1" applyBorder="1" applyAlignment="1">
      <alignment horizontal="center"/>
      <protection/>
    </xf>
    <xf numFmtId="43" fontId="7" fillId="0" borderId="0" xfId="41" applyFont="1" applyFill="1" applyBorder="1" applyAlignment="1">
      <alignment/>
    </xf>
    <xf numFmtId="43" fontId="7" fillId="0" borderId="0" xfId="47" applyNumberFormat="1" applyFont="1" applyBorder="1">
      <alignment/>
      <protection/>
    </xf>
    <xf numFmtId="43" fontId="2" fillId="0" borderId="23" xfId="41" applyFont="1" applyBorder="1" applyAlignment="1">
      <alignment/>
    </xf>
    <xf numFmtId="49" fontId="7" fillId="0" borderId="14" xfId="47" applyNumberFormat="1" applyFont="1" applyBorder="1" applyAlignment="1">
      <alignment horizontal="center"/>
      <protection/>
    </xf>
    <xf numFmtId="43" fontId="7" fillId="0" borderId="0" xfId="41" applyFont="1" applyBorder="1" applyAlignment="1">
      <alignment/>
    </xf>
    <xf numFmtId="43" fontId="9" fillId="0" borderId="0" xfId="41" applyFont="1" applyBorder="1" applyAlignment="1">
      <alignment/>
    </xf>
    <xf numFmtId="49" fontId="7" fillId="0" borderId="0" xfId="47" applyNumberFormat="1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9" fillId="0" borderId="0" xfId="47" applyFont="1" applyBorder="1">
      <alignment/>
      <protection/>
    </xf>
    <xf numFmtId="0" fontId="11" fillId="0" borderId="10" xfId="47" applyFont="1" applyBorder="1" applyAlignment="1">
      <alignment horizontal="center"/>
      <protection/>
    </xf>
    <xf numFmtId="49" fontId="11" fillId="0" borderId="18" xfId="47" applyNumberFormat="1" applyFont="1" applyBorder="1" applyAlignment="1">
      <alignment horizontal="center"/>
      <protection/>
    </xf>
    <xf numFmtId="0" fontId="11" fillId="0" borderId="21" xfId="47" applyFont="1" applyBorder="1">
      <alignment/>
      <protection/>
    </xf>
    <xf numFmtId="0" fontId="11" fillId="0" borderId="16" xfId="47" applyFont="1" applyBorder="1">
      <alignment/>
      <protection/>
    </xf>
    <xf numFmtId="49" fontId="11" fillId="0" borderId="17" xfId="47" applyNumberFormat="1" applyFont="1" applyBorder="1" applyAlignment="1">
      <alignment horizontal="center"/>
      <protection/>
    </xf>
    <xf numFmtId="0" fontId="12" fillId="0" borderId="14" xfId="47" applyFont="1" applyBorder="1">
      <alignment/>
      <protection/>
    </xf>
    <xf numFmtId="0" fontId="7" fillId="0" borderId="11" xfId="47" applyFont="1" applyBorder="1">
      <alignment/>
      <protection/>
    </xf>
    <xf numFmtId="49" fontId="7" fillId="0" borderId="11" xfId="47" applyNumberFormat="1" applyFont="1" applyBorder="1" applyAlignment="1">
      <alignment horizontal="center"/>
      <protection/>
    </xf>
    <xf numFmtId="43" fontId="12" fillId="0" borderId="0" xfId="47" applyNumberFormat="1" applyFont="1" applyBorder="1">
      <alignment/>
      <protection/>
    </xf>
    <xf numFmtId="43" fontId="3" fillId="0" borderId="11" xfId="41" applyFont="1" applyBorder="1" applyAlignment="1">
      <alignment horizontal="right"/>
    </xf>
    <xf numFmtId="43" fontId="3" fillId="0" borderId="13" xfId="41" applyFont="1" applyBorder="1" applyAlignment="1">
      <alignment/>
    </xf>
    <xf numFmtId="43" fontId="2" fillId="0" borderId="23" xfId="47" applyNumberFormat="1" applyFont="1" applyBorder="1" applyAlignment="1">
      <alignment horizontal="right"/>
      <protection/>
    </xf>
    <xf numFmtId="43" fontId="2" fillId="0" borderId="23" xfId="41" applyFont="1" applyFill="1" applyBorder="1" applyAlignment="1">
      <alignment/>
    </xf>
    <xf numFmtId="0" fontId="3" fillId="0" borderId="0" xfId="47" applyFont="1" applyBorder="1" applyAlignment="1">
      <alignment horizontal="right"/>
      <protection/>
    </xf>
    <xf numFmtId="43" fontId="2" fillId="0" borderId="11" xfId="41" applyFont="1" applyBorder="1" applyAlignment="1">
      <alignment/>
    </xf>
    <xf numFmtId="43" fontId="3" fillId="0" borderId="0" xfId="41" applyFont="1" applyFill="1" applyBorder="1" applyAlignment="1">
      <alignment/>
    </xf>
    <xf numFmtId="43" fontId="3" fillId="0" borderId="0" xfId="41" applyNumberFormat="1" applyFont="1" applyBorder="1" applyAlignment="1">
      <alignment/>
    </xf>
    <xf numFmtId="0" fontId="11" fillId="0" borderId="0" xfId="47" applyFont="1" applyFill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3" fillId="0" borderId="14" xfId="47" applyFont="1" applyBorder="1">
      <alignment/>
      <protection/>
    </xf>
    <xf numFmtId="43" fontId="3" fillId="0" borderId="0" xfId="47" applyNumberFormat="1" applyFont="1" applyBorder="1">
      <alignment/>
      <protection/>
    </xf>
    <xf numFmtId="43" fontId="2" fillId="0" borderId="12" xfId="47" applyNumberFormat="1" applyFont="1" applyBorder="1">
      <alignment/>
      <protection/>
    </xf>
    <xf numFmtId="0" fontId="12" fillId="0" borderId="0" xfId="47" applyFont="1" applyBorder="1" applyAlignment="1">
      <alignment horizontal="center"/>
      <protection/>
    </xf>
    <xf numFmtId="43" fontId="7" fillId="0" borderId="14" xfId="47" applyNumberFormat="1" applyFont="1" applyBorder="1">
      <alignment/>
      <protection/>
    </xf>
    <xf numFmtId="43" fontId="9" fillId="0" borderId="16" xfId="41" applyFont="1" applyBorder="1" applyAlignment="1">
      <alignment/>
    </xf>
    <xf numFmtId="0" fontId="7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12" fillId="0" borderId="0" xfId="47" applyFont="1" applyFill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48" applyFont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0" fontId="4" fillId="0" borderId="18" xfId="48" applyFont="1" applyBorder="1" applyAlignment="1">
      <alignment horizontal="center"/>
      <protection/>
    </xf>
    <xf numFmtId="0" fontId="4" fillId="0" borderId="20" xfId="48" applyFont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2" fillId="0" borderId="17" xfId="48" applyFont="1" applyBorder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งบรายรับ-รายจ่ายตามงบประมาณ" xfId="41"/>
    <cellStyle name="เครื่องหมายจุลภาค_แสดงฐานะการเงิน ปี 53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รายรับ-รายจ่ายตามงบประมาณ" xfId="47"/>
    <cellStyle name="ปกติ_แสดงฐานะการเงิน ปี 5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31">
      <selection activeCell="F53" sqref="F53"/>
    </sheetView>
  </sheetViews>
  <sheetFormatPr defaultColWidth="9.140625" defaultRowHeight="12.75"/>
  <cols>
    <col min="1" max="1" width="9.140625" style="32" customWidth="1"/>
    <col min="2" max="2" width="12.140625" style="32" customWidth="1"/>
    <col min="3" max="3" width="12.7109375" style="32" customWidth="1"/>
    <col min="4" max="4" width="14.7109375" style="32" customWidth="1"/>
    <col min="5" max="5" width="15.8515625" style="32" customWidth="1"/>
    <col min="6" max="6" width="15.28125" style="32" customWidth="1"/>
    <col min="7" max="7" width="3.8515625" style="32" customWidth="1"/>
    <col min="8" max="8" width="15.7109375" style="32" customWidth="1"/>
    <col min="9" max="9" width="14.421875" style="32" customWidth="1"/>
    <col min="10" max="10" width="15.28125" style="32" bestFit="1" customWidth="1"/>
    <col min="11" max="11" width="9.140625" style="32" customWidth="1"/>
    <col min="12" max="12" width="14.140625" style="32" bestFit="1" customWidth="1"/>
    <col min="13" max="16384" width="9.140625" style="32" customWidth="1"/>
  </cols>
  <sheetData>
    <row r="1" spans="1:9" ht="24">
      <c r="A1" s="113" t="s">
        <v>52</v>
      </c>
      <c r="B1" s="113"/>
      <c r="C1" s="113"/>
      <c r="D1" s="113"/>
      <c r="E1" s="113"/>
      <c r="F1" s="113"/>
      <c r="G1" s="113"/>
      <c r="H1" s="113"/>
      <c r="I1" s="31"/>
    </row>
    <row r="2" spans="1:9" ht="24">
      <c r="A2" s="113" t="s">
        <v>53</v>
      </c>
      <c r="B2" s="113"/>
      <c r="C2" s="113"/>
      <c r="D2" s="113"/>
      <c r="E2" s="113"/>
      <c r="F2" s="113"/>
      <c r="G2" s="113"/>
      <c r="H2" s="113"/>
      <c r="I2" s="31"/>
    </row>
    <row r="3" spans="1:9" ht="24">
      <c r="A3" s="113" t="s">
        <v>54</v>
      </c>
      <c r="B3" s="113"/>
      <c r="C3" s="113"/>
      <c r="D3" s="113"/>
      <c r="E3" s="113"/>
      <c r="F3" s="113"/>
      <c r="G3" s="113"/>
      <c r="H3" s="113"/>
      <c r="I3" s="31"/>
    </row>
    <row r="4" spans="1:8" s="39" customFormat="1" ht="23.25">
      <c r="A4" s="33"/>
      <c r="B4" s="34"/>
      <c r="C4" s="34" t="s">
        <v>55</v>
      </c>
      <c r="D4" s="35" t="s">
        <v>56</v>
      </c>
      <c r="E4" s="36" t="s">
        <v>57</v>
      </c>
      <c r="F4" s="36" t="s">
        <v>58</v>
      </c>
      <c r="G4" s="37" t="s">
        <v>59</v>
      </c>
      <c r="H4" s="38" t="s">
        <v>60</v>
      </c>
    </row>
    <row r="5" spans="1:8" s="39" customFormat="1" ht="23.25">
      <c r="A5" s="40"/>
      <c r="B5" s="41"/>
      <c r="C5" s="41"/>
      <c r="D5" s="42"/>
      <c r="E5" s="43"/>
      <c r="F5" s="43"/>
      <c r="G5" s="44" t="s">
        <v>61</v>
      </c>
      <c r="H5" s="45" t="s">
        <v>62</v>
      </c>
    </row>
    <row r="6" spans="1:9" ht="24">
      <c r="A6" s="46" t="s">
        <v>63</v>
      </c>
      <c r="B6" s="47"/>
      <c r="C6" s="47"/>
      <c r="D6" s="47" t="s">
        <v>64</v>
      </c>
      <c r="E6" s="48"/>
      <c r="F6" s="48"/>
      <c r="G6" s="49"/>
      <c r="H6" s="50"/>
      <c r="I6" s="48"/>
    </row>
    <row r="7" spans="1:9" ht="24">
      <c r="A7" s="47" t="s">
        <v>65</v>
      </c>
      <c r="B7" s="47"/>
      <c r="C7" s="47"/>
      <c r="D7" s="47" t="s">
        <v>66</v>
      </c>
      <c r="E7" s="51"/>
      <c r="F7" s="52"/>
      <c r="G7" s="49"/>
      <c r="H7" s="53"/>
      <c r="I7" s="54"/>
    </row>
    <row r="8" spans="1:9" ht="24">
      <c r="A8" s="55" t="s">
        <v>67</v>
      </c>
      <c r="B8" s="47"/>
      <c r="C8" s="47"/>
      <c r="D8" s="47"/>
      <c r="E8" s="56">
        <v>2105000</v>
      </c>
      <c r="F8" s="57">
        <v>2301316.4</v>
      </c>
      <c r="G8" s="58" t="s">
        <v>59</v>
      </c>
      <c r="H8" s="59">
        <f>F8-E8</f>
        <v>196316.3999999999</v>
      </c>
      <c r="I8" s="60"/>
    </row>
    <row r="9" spans="1:9" ht="24">
      <c r="A9" s="55" t="s">
        <v>68</v>
      </c>
      <c r="B9" s="47"/>
      <c r="C9" s="47"/>
      <c r="D9" s="47"/>
      <c r="E9" s="56">
        <v>399000</v>
      </c>
      <c r="F9" s="57">
        <v>508388</v>
      </c>
      <c r="G9" s="58" t="s">
        <v>59</v>
      </c>
      <c r="H9" s="59">
        <f>F9-E9</f>
        <v>109388</v>
      </c>
      <c r="I9" s="60"/>
    </row>
    <row r="10" spans="1:9" ht="24">
      <c r="A10" s="47" t="s">
        <v>69</v>
      </c>
      <c r="B10" s="47"/>
      <c r="C10" s="47"/>
      <c r="D10" s="47"/>
      <c r="E10" s="61">
        <v>105000</v>
      </c>
      <c r="F10" s="57">
        <v>245494.62</v>
      </c>
      <c r="G10" s="58" t="s">
        <v>59</v>
      </c>
      <c r="H10" s="59">
        <f>F10-E10</f>
        <v>140494.62</v>
      </c>
      <c r="I10" s="60"/>
    </row>
    <row r="11" spans="1:9" ht="24">
      <c r="A11" s="47" t="s">
        <v>70</v>
      </c>
      <c r="B11" s="47"/>
      <c r="C11" s="47"/>
      <c r="D11" s="47"/>
      <c r="E11" s="61">
        <v>180000</v>
      </c>
      <c r="F11" s="57">
        <v>135140</v>
      </c>
      <c r="G11" s="62" t="s">
        <v>61</v>
      </c>
      <c r="H11" s="59">
        <v>44860</v>
      </c>
      <c r="I11" s="60"/>
    </row>
    <row r="12" spans="1:9" ht="24">
      <c r="A12" s="55" t="s">
        <v>71</v>
      </c>
      <c r="B12" s="47"/>
      <c r="C12" s="47"/>
      <c r="D12" s="47"/>
      <c r="E12" s="61">
        <v>255000</v>
      </c>
      <c r="F12" s="63">
        <v>175625.41</v>
      </c>
      <c r="G12" s="62" t="s">
        <v>61</v>
      </c>
      <c r="H12" s="59">
        <v>79374.59</v>
      </c>
      <c r="I12" s="60"/>
    </row>
    <row r="13" spans="1:9" ht="24">
      <c r="A13" s="55" t="s">
        <v>72</v>
      </c>
      <c r="B13" s="47"/>
      <c r="C13" s="47"/>
      <c r="D13" s="47"/>
      <c r="E13" s="61">
        <v>10000</v>
      </c>
      <c r="F13" s="63">
        <v>9330</v>
      </c>
      <c r="G13" s="64" t="s">
        <v>61</v>
      </c>
      <c r="H13" s="59">
        <v>670</v>
      </c>
      <c r="I13" s="60"/>
    </row>
    <row r="14" spans="1:9" ht="24">
      <c r="A14" s="55" t="s">
        <v>73</v>
      </c>
      <c r="B14" s="47"/>
      <c r="C14" s="47"/>
      <c r="D14" s="65"/>
      <c r="E14" s="61">
        <v>17946000</v>
      </c>
      <c r="F14" s="63">
        <v>19180418.63</v>
      </c>
      <c r="G14" s="58" t="s">
        <v>59</v>
      </c>
      <c r="H14" s="59">
        <f>F14-E14</f>
        <v>1234418.629999999</v>
      </c>
      <c r="I14" s="66"/>
    </row>
    <row r="15" spans="1:10" ht="24">
      <c r="A15" s="55" t="s">
        <v>74</v>
      </c>
      <c r="B15" s="47"/>
      <c r="C15" s="47"/>
      <c r="D15" s="47"/>
      <c r="E15" s="61">
        <v>12500000</v>
      </c>
      <c r="F15" s="63">
        <v>9239601</v>
      </c>
      <c r="G15" s="58" t="s">
        <v>61</v>
      </c>
      <c r="H15" s="59">
        <v>3260399</v>
      </c>
      <c r="I15" s="66"/>
      <c r="J15" s="67"/>
    </row>
    <row r="16" spans="1:10" ht="24">
      <c r="A16" s="68" t="s">
        <v>75</v>
      </c>
      <c r="B16" s="47"/>
      <c r="C16" s="47"/>
      <c r="D16" s="47"/>
      <c r="E16" s="69">
        <f>SUM(E6:E15)</f>
        <v>33500000</v>
      </c>
      <c r="F16" s="70">
        <f>SUM(F8:F15)</f>
        <v>31795314.06</v>
      </c>
      <c r="G16" s="71" t="s">
        <v>61</v>
      </c>
      <c r="H16" s="72">
        <v>1704685.94</v>
      </c>
      <c r="I16" s="60"/>
      <c r="J16" s="67"/>
    </row>
    <row r="17" spans="1:9" ht="24">
      <c r="A17" s="55" t="s">
        <v>76</v>
      </c>
      <c r="B17" s="47"/>
      <c r="C17" s="47"/>
      <c r="D17" s="47"/>
      <c r="E17" s="73"/>
      <c r="F17" s="74"/>
      <c r="G17" s="75"/>
      <c r="H17" s="76"/>
      <c r="I17" s="77"/>
    </row>
    <row r="18" spans="1:9" ht="24">
      <c r="A18" s="68" t="s">
        <v>106</v>
      </c>
      <c r="B18" s="47"/>
      <c r="C18" s="47"/>
      <c r="D18" s="47"/>
      <c r="E18" s="73"/>
      <c r="F18" s="56">
        <v>625246.96</v>
      </c>
      <c r="G18" s="75"/>
      <c r="H18" s="76"/>
      <c r="I18" s="77"/>
    </row>
    <row r="19" spans="1:9" ht="24">
      <c r="A19" s="55" t="s">
        <v>77</v>
      </c>
      <c r="B19" s="46"/>
      <c r="C19" s="47"/>
      <c r="D19" s="47"/>
      <c r="E19" s="73"/>
      <c r="F19" s="56">
        <v>10000</v>
      </c>
      <c r="G19" s="75"/>
      <c r="H19" s="76"/>
      <c r="I19" s="77"/>
    </row>
    <row r="20" spans="1:9" ht="24">
      <c r="A20" s="68" t="s">
        <v>107</v>
      </c>
      <c r="B20" s="47"/>
      <c r="C20" s="47"/>
      <c r="D20" s="47"/>
      <c r="E20" s="73"/>
      <c r="F20" s="56">
        <v>6600000</v>
      </c>
      <c r="G20" s="75"/>
      <c r="H20" s="76"/>
      <c r="I20" s="77"/>
    </row>
    <row r="21" spans="1:9" ht="24">
      <c r="A21" s="68" t="s">
        <v>108</v>
      </c>
      <c r="B21" s="47"/>
      <c r="C21" s="47"/>
      <c r="D21" s="47"/>
      <c r="E21" s="73"/>
      <c r="F21" s="56">
        <v>830000</v>
      </c>
      <c r="G21" s="75"/>
      <c r="H21" s="76"/>
      <c r="I21" s="77"/>
    </row>
    <row r="22" spans="1:9" ht="24">
      <c r="A22" s="68" t="s">
        <v>109</v>
      </c>
      <c r="B22" s="47"/>
      <c r="C22" s="47"/>
      <c r="D22" s="47"/>
      <c r="E22" s="73"/>
      <c r="F22" s="56">
        <v>991964</v>
      </c>
      <c r="G22" s="75"/>
      <c r="H22" s="76"/>
      <c r="I22" s="77"/>
    </row>
    <row r="23" spans="1:10" ht="24">
      <c r="A23" s="68" t="s">
        <v>110</v>
      </c>
      <c r="B23" s="47"/>
      <c r="C23" s="47"/>
      <c r="D23" s="47"/>
      <c r="E23" s="73"/>
      <c r="F23" s="56">
        <v>61800</v>
      </c>
      <c r="G23" s="75"/>
      <c r="H23" s="76"/>
      <c r="I23" s="77"/>
      <c r="J23" s="67"/>
    </row>
    <row r="24" spans="1:10" ht="24">
      <c r="A24" s="68" t="s">
        <v>111</v>
      </c>
      <c r="B24" s="47"/>
      <c r="C24" s="47"/>
      <c r="D24" s="47"/>
      <c r="E24" s="73"/>
      <c r="F24" s="56">
        <v>115000</v>
      </c>
      <c r="G24" s="75"/>
      <c r="H24" s="76"/>
      <c r="I24" s="77"/>
      <c r="J24" s="67"/>
    </row>
    <row r="25" spans="1:9" ht="24">
      <c r="A25" s="68" t="s">
        <v>78</v>
      </c>
      <c r="B25" s="47"/>
      <c r="C25" s="47"/>
      <c r="D25" s="47"/>
      <c r="E25" s="73"/>
      <c r="F25" s="69">
        <f>SUM(F18:F24)</f>
        <v>9234010.96</v>
      </c>
      <c r="G25" s="75"/>
      <c r="H25" s="76"/>
      <c r="I25" s="77"/>
    </row>
    <row r="26" spans="1:10" ht="24">
      <c r="A26" s="68" t="s">
        <v>79</v>
      </c>
      <c r="B26" s="47"/>
      <c r="C26" s="46"/>
      <c r="D26" s="47"/>
      <c r="E26" s="73"/>
      <c r="F26" s="78">
        <f>F16+F25</f>
        <v>41029325.019999996</v>
      </c>
      <c r="G26" s="79"/>
      <c r="H26" s="76"/>
      <c r="I26" s="80"/>
      <c r="J26" s="67"/>
    </row>
    <row r="27" spans="1:10" ht="24">
      <c r="A27" s="68"/>
      <c r="B27" s="47"/>
      <c r="C27" s="46"/>
      <c r="D27" s="47"/>
      <c r="E27" s="73"/>
      <c r="F27" s="81"/>
      <c r="G27" s="82"/>
      <c r="H27" s="76"/>
      <c r="I27" s="80"/>
      <c r="J27" s="67"/>
    </row>
    <row r="28" spans="1:10" ht="24">
      <c r="A28" s="83"/>
      <c r="B28" s="54"/>
      <c r="C28" s="84"/>
      <c r="D28" s="54"/>
      <c r="E28" s="73"/>
      <c r="F28" s="81"/>
      <c r="G28" s="82"/>
      <c r="H28" s="76"/>
      <c r="I28" s="80"/>
      <c r="J28" s="67"/>
    </row>
    <row r="29" spans="1:10" ht="24">
      <c r="A29" s="83"/>
      <c r="B29" s="54"/>
      <c r="C29" s="84"/>
      <c r="D29" s="54"/>
      <c r="E29" s="73"/>
      <c r="F29" s="81"/>
      <c r="G29" s="82"/>
      <c r="H29" s="76"/>
      <c r="I29" s="80"/>
      <c r="J29" s="67"/>
    </row>
    <row r="30" spans="1:10" ht="24">
      <c r="A30" s="83"/>
      <c r="B30" s="54"/>
      <c r="C30" s="84"/>
      <c r="D30" s="54"/>
      <c r="E30" s="73"/>
      <c r="F30" s="81"/>
      <c r="G30" s="82"/>
      <c r="H30" s="76"/>
      <c r="I30" s="80"/>
      <c r="J30" s="67"/>
    </row>
    <row r="31" spans="1:10" ht="24">
      <c r="A31" s="83"/>
      <c r="B31" s="54"/>
      <c r="C31" s="84"/>
      <c r="D31" s="54"/>
      <c r="E31" s="73"/>
      <c r="F31" s="81"/>
      <c r="G31" s="82"/>
      <c r="H31" s="76"/>
      <c r="I31" s="80"/>
      <c r="J31" s="67"/>
    </row>
    <row r="32" spans="1:10" ht="24">
      <c r="A32" s="83"/>
      <c r="B32" s="54"/>
      <c r="C32" s="84"/>
      <c r="D32" s="54"/>
      <c r="E32" s="73"/>
      <c r="F32" s="81"/>
      <c r="G32" s="82"/>
      <c r="H32" s="76"/>
      <c r="I32" s="80"/>
      <c r="J32" s="67"/>
    </row>
    <row r="33" spans="1:10" ht="24">
      <c r="A33" s="83"/>
      <c r="B33" s="54"/>
      <c r="C33" s="84"/>
      <c r="D33" s="54"/>
      <c r="E33" s="73"/>
      <c r="F33" s="81"/>
      <c r="G33" s="82"/>
      <c r="H33" s="76"/>
      <c r="I33" s="80"/>
      <c r="J33" s="67"/>
    </row>
    <row r="34" spans="1:10" ht="24">
      <c r="A34" s="83"/>
      <c r="B34" s="54"/>
      <c r="C34" s="84"/>
      <c r="D34" s="54"/>
      <c r="E34" s="73"/>
      <c r="F34" s="81"/>
      <c r="G34" s="82"/>
      <c r="H34" s="76"/>
      <c r="I34" s="80"/>
      <c r="J34" s="67"/>
    </row>
    <row r="35" spans="1:10" ht="24">
      <c r="A35" s="83"/>
      <c r="B35" s="54"/>
      <c r="C35" s="84"/>
      <c r="D35" s="54"/>
      <c r="E35" s="73"/>
      <c r="F35" s="81"/>
      <c r="G35" s="82"/>
      <c r="H35" s="76"/>
      <c r="I35" s="80"/>
      <c r="J35" s="67"/>
    </row>
    <row r="36" spans="1:8" s="39" customFormat="1" ht="23.25">
      <c r="A36" s="33"/>
      <c r="B36" s="34"/>
      <c r="C36" s="34" t="s">
        <v>55</v>
      </c>
      <c r="D36" s="35" t="s">
        <v>56</v>
      </c>
      <c r="E36" s="85" t="s">
        <v>57</v>
      </c>
      <c r="F36" s="36" t="s">
        <v>80</v>
      </c>
      <c r="G36" s="86" t="s">
        <v>59</v>
      </c>
      <c r="H36" s="36" t="s">
        <v>60</v>
      </c>
    </row>
    <row r="37" spans="1:9" s="39" customFormat="1" ht="23.25">
      <c r="A37" s="40"/>
      <c r="B37" s="41"/>
      <c r="C37" s="41"/>
      <c r="D37" s="42"/>
      <c r="E37" s="87"/>
      <c r="F37" s="88"/>
      <c r="G37" s="89" t="s">
        <v>61</v>
      </c>
      <c r="H37" s="43" t="s">
        <v>62</v>
      </c>
      <c r="I37" s="90"/>
    </row>
    <row r="38" spans="1:9" ht="24">
      <c r="A38" s="46" t="s">
        <v>81</v>
      </c>
      <c r="B38" s="46"/>
      <c r="C38" s="46"/>
      <c r="D38" s="46"/>
      <c r="E38" s="48"/>
      <c r="F38" s="91"/>
      <c r="G38" s="92"/>
      <c r="H38" s="53"/>
      <c r="I38" s="77"/>
    </row>
    <row r="39" spans="1:9" ht="24">
      <c r="A39" s="47" t="s">
        <v>82</v>
      </c>
      <c r="B39" s="47"/>
      <c r="C39" s="47"/>
      <c r="D39" s="47"/>
      <c r="E39" s="63">
        <v>3163620</v>
      </c>
      <c r="F39" s="57">
        <v>949166</v>
      </c>
      <c r="G39" s="62" t="s">
        <v>61</v>
      </c>
      <c r="H39" s="59">
        <f aca="true" t="shared" si="0" ref="H39:H49">E39-F39</f>
        <v>2214454</v>
      </c>
      <c r="I39" s="77"/>
    </row>
    <row r="40" spans="1:9" ht="24">
      <c r="A40" s="55" t="s">
        <v>83</v>
      </c>
      <c r="B40" s="47"/>
      <c r="C40" s="47"/>
      <c r="D40" s="93"/>
      <c r="E40" s="63">
        <v>5357640</v>
      </c>
      <c r="F40" s="57">
        <v>4739040.85</v>
      </c>
      <c r="G40" s="62" t="s">
        <v>61</v>
      </c>
      <c r="H40" s="59">
        <f t="shared" si="0"/>
        <v>618599.1500000004</v>
      </c>
      <c r="I40" s="77"/>
    </row>
    <row r="41" spans="1:9" ht="24">
      <c r="A41" s="47" t="s">
        <v>84</v>
      </c>
      <c r="B41" s="47"/>
      <c r="C41" s="47"/>
      <c r="D41" s="93"/>
      <c r="E41" s="63">
        <v>443520</v>
      </c>
      <c r="F41" s="57">
        <v>428460</v>
      </c>
      <c r="G41" s="62" t="s">
        <v>61</v>
      </c>
      <c r="H41" s="59">
        <f t="shared" si="0"/>
        <v>15060</v>
      </c>
      <c r="I41" s="77"/>
    </row>
    <row r="42" spans="1:9" ht="24">
      <c r="A42" s="47" t="s">
        <v>85</v>
      </c>
      <c r="B42" s="47"/>
      <c r="C42" s="47"/>
      <c r="D42" s="47"/>
      <c r="E42" s="63">
        <v>2371160</v>
      </c>
      <c r="F42" s="57">
        <v>1411000.45</v>
      </c>
      <c r="G42" s="62" t="s">
        <v>61</v>
      </c>
      <c r="H42" s="59">
        <f t="shared" si="0"/>
        <v>960159.55</v>
      </c>
      <c r="I42" s="77"/>
    </row>
    <row r="43" spans="1:9" ht="24">
      <c r="A43" s="55" t="s">
        <v>86</v>
      </c>
      <c r="B43" s="47"/>
      <c r="C43" s="47"/>
      <c r="D43" s="47"/>
      <c r="E43" s="63">
        <v>1791400</v>
      </c>
      <c r="F43" s="57">
        <v>1616354</v>
      </c>
      <c r="G43" s="62" t="s">
        <v>61</v>
      </c>
      <c r="H43" s="59">
        <f t="shared" si="0"/>
        <v>175046</v>
      </c>
      <c r="I43" s="77"/>
    </row>
    <row r="44" spans="1:9" ht="24">
      <c r="A44" s="55" t="s">
        <v>87</v>
      </c>
      <c r="B44" s="47"/>
      <c r="C44" s="47"/>
      <c r="D44" s="47"/>
      <c r="E44" s="63">
        <v>5423800</v>
      </c>
      <c r="F44" s="57">
        <v>4293272</v>
      </c>
      <c r="G44" s="62" t="s">
        <v>61</v>
      </c>
      <c r="H44" s="59">
        <f t="shared" si="0"/>
        <v>1130528</v>
      </c>
      <c r="I44" s="77"/>
    </row>
    <row r="45" spans="1:9" ht="24">
      <c r="A45" s="55" t="s">
        <v>88</v>
      </c>
      <c r="B45" s="47"/>
      <c r="C45" s="47"/>
      <c r="D45" s="47"/>
      <c r="E45" s="63">
        <v>3360460</v>
      </c>
      <c r="F45" s="57">
        <v>2559223.35</v>
      </c>
      <c r="G45" s="62" t="s">
        <v>61</v>
      </c>
      <c r="H45" s="59">
        <f t="shared" si="0"/>
        <v>801236.6499999999</v>
      </c>
      <c r="I45" s="77"/>
    </row>
    <row r="46" spans="1:9" ht="24">
      <c r="A46" s="55" t="s">
        <v>89</v>
      </c>
      <c r="B46" s="47"/>
      <c r="C46" s="47"/>
      <c r="D46" s="47"/>
      <c r="E46" s="63">
        <v>736000</v>
      </c>
      <c r="F46" s="57">
        <v>308780.2</v>
      </c>
      <c r="G46" s="62" t="s">
        <v>61</v>
      </c>
      <c r="H46" s="59">
        <f t="shared" si="0"/>
        <v>427219.8</v>
      </c>
      <c r="I46" s="77"/>
    </row>
    <row r="47" spans="1:9" ht="24">
      <c r="A47" s="55" t="s">
        <v>74</v>
      </c>
      <c r="B47" s="47"/>
      <c r="C47" s="47"/>
      <c r="D47" s="47"/>
      <c r="E47" s="63">
        <v>2073000</v>
      </c>
      <c r="F47" s="57">
        <v>1953000</v>
      </c>
      <c r="G47" s="62" t="s">
        <v>61</v>
      </c>
      <c r="H47" s="59">
        <f t="shared" si="0"/>
        <v>120000</v>
      </c>
      <c r="I47" s="77"/>
    </row>
    <row r="48" spans="1:9" ht="24">
      <c r="A48" s="55" t="s">
        <v>90</v>
      </c>
      <c r="B48" s="47"/>
      <c r="C48" s="47"/>
      <c r="D48" s="93"/>
      <c r="E48" s="94">
        <v>633000</v>
      </c>
      <c r="F48" s="95">
        <v>535120</v>
      </c>
      <c r="G48" s="58" t="s">
        <v>61</v>
      </c>
      <c r="H48" s="59">
        <f t="shared" si="0"/>
        <v>97880</v>
      </c>
      <c r="I48" s="77"/>
    </row>
    <row r="49" spans="1:9" ht="24">
      <c r="A49" s="55" t="s">
        <v>91</v>
      </c>
      <c r="B49" s="47"/>
      <c r="C49" s="47"/>
      <c r="D49" s="93"/>
      <c r="E49" s="94">
        <v>8146400</v>
      </c>
      <c r="F49" s="95">
        <v>7938300</v>
      </c>
      <c r="G49" s="58" t="s">
        <v>61</v>
      </c>
      <c r="H49" s="59">
        <f t="shared" si="0"/>
        <v>208100</v>
      </c>
      <c r="I49" s="77"/>
    </row>
    <row r="50" spans="1:10" ht="24">
      <c r="A50" s="68" t="s">
        <v>92</v>
      </c>
      <c r="B50" s="47"/>
      <c r="C50" s="47"/>
      <c r="D50" s="65"/>
      <c r="E50" s="96">
        <f>SUM(E39:E49)</f>
        <v>33500000</v>
      </c>
      <c r="F50" s="96">
        <f>SUM(F39:F49)</f>
        <v>26731716.85</v>
      </c>
      <c r="G50" s="71" t="s">
        <v>61</v>
      </c>
      <c r="H50" s="97">
        <f>SUM(E50-F50)</f>
        <v>6768283.1499999985</v>
      </c>
      <c r="I50" s="77"/>
      <c r="J50" s="67"/>
    </row>
    <row r="51" spans="1:10" ht="24">
      <c r="A51" s="68" t="s">
        <v>93</v>
      </c>
      <c r="B51" s="46"/>
      <c r="C51" s="46"/>
      <c r="D51" s="46"/>
      <c r="E51" s="98"/>
      <c r="F51" s="99"/>
      <c r="G51" s="64"/>
      <c r="H51" s="100"/>
      <c r="I51" s="31"/>
      <c r="J51" s="67"/>
    </row>
    <row r="52" spans="1:10" ht="24">
      <c r="A52" s="68" t="s">
        <v>106</v>
      </c>
      <c r="B52" s="46"/>
      <c r="C52" s="46"/>
      <c r="D52" s="46"/>
      <c r="E52" s="98"/>
      <c r="F52" s="57">
        <v>625246.96</v>
      </c>
      <c r="G52" s="64"/>
      <c r="H52" s="100"/>
      <c r="I52" s="101"/>
      <c r="J52" s="67"/>
    </row>
    <row r="53" spans="1:10" ht="24">
      <c r="A53" s="68" t="s">
        <v>107</v>
      </c>
      <c r="B53" s="46"/>
      <c r="C53" s="46"/>
      <c r="D53" s="46"/>
      <c r="E53" s="98"/>
      <c r="F53" s="57">
        <v>6600000</v>
      </c>
      <c r="G53" s="64"/>
      <c r="H53" s="100"/>
      <c r="I53" s="101"/>
      <c r="J53" s="67"/>
    </row>
    <row r="54" spans="1:10" ht="24">
      <c r="A54" s="68" t="s">
        <v>108</v>
      </c>
      <c r="B54" s="46"/>
      <c r="C54" s="46"/>
      <c r="D54" s="46"/>
      <c r="E54" s="98"/>
      <c r="F54" s="57">
        <f>365000+465000</f>
        <v>830000</v>
      </c>
      <c r="G54" s="64"/>
      <c r="H54" s="100"/>
      <c r="I54" s="101"/>
      <c r="J54" s="67"/>
    </row>
    <row r="55" spans="1:10" ht="24">
      <c r="A55" s="68" t="s">
        <v>109</v>
      </c>
      <c r="B55" s="47"/>
      <c r="C55" s="47"/>
      <c r="D55" s="47"/>
      <c r="E55" s="73"/>
      <c r="F55" s="56">
        <v>990257.86</v>
      </c>
      <c r="G55" s="75"/>
      <c r="H55" s="76"/>
      <c r="I55" s="101"/>
      <c r="J55" s="67"/>
    </row>
    <row r="56" spans="1:10" ht="24">
      <c r="A56" s="68" t="s">
        <v>110</v>
      </c>
      <c r="B56" s="47"/>
      <c r="C56" s="47"/>
      <c r="D56" s="47"/>
      <c r="E56" s="73"/>
      <c r="F56" s="56">
        <v>61800</v>
      </c>
      <c r="G56" s="75"/>
      <c r="H56" s="76"/>
      <c r="I56" s="101"/>
      <c r="J56" s="67"/>
    </row>
    <row r="57" spans="1:10" ht="24">
      <c r="A57" s="68" t="s">
        <v>111</v>
      </c>
      <c r="B57" s="47"/>
      <c r="C57" s="47"/>
      <c r="D57" s="47"/>
      <c r="E57" s="73"/>
      <c r="F57" s="56">
        <v>115000</v>
      </c>
      <c r="G57" s="75"/>
      <c r="H57" s="76"/>
      <c r="I57" s="101"/>
      <c r="J57" s="67"/>
    </row>
    <row r="58" spans="1:10" ht="24">
      <c r="A58" s="68"/>
      <c r="B58" s="47"/>
      <c r="C58" s="47"/>
      <c r="D58" s="47"/>
      <c r="E58" s="73"/>
      <c r="F58" s="56">
        <v>0</v>
      </c>
      <c r="G58" s="75"/>
      <c r="H58" s="76"/>
      <c r="I58" s="54"/>
      <c r="J58" s="67"/>
    </row>
    <row r="59" spans="1:12" s="54" customFormat="1" ht="24">
      <c r="A59" s="114" t="s">
        <v>94</v>
      </c>
      <c r="B59" s="114"/>
      <c r="C59" s="114"/>
      <c r="D59" s="114"/>
      <c r="E59" s="103"/>
      <c r="F59" s="78">
        <f>SUM(F50:F58)</f>
        <v>35954021.67</v>
      </c>
      <c r="G59" s="104"/>
      <c r="H59" s="105"/>
      <c r="J59" s="80"/>
      <c r="L59" s="77"/>
    </row>
    <row r="60" spans="1:10" s="54" customFormat="1" ht="24">
      <c r="A60" s="47"/>
      <c r="B60" s="47"/>
      <c r="C60" s="47"/>
      <c r="D60" s="102" t="s">
        <v>95</v>
      </c>
      <c r="E60" s="103"/>
      <c r="F60" s="106">
        <f>F16-F50</f>
        <v>5063597.209999997</v>
      </c>
      <c r="G60" s="104"/>
      <c r="H60" s="103"/>
      <c r="J60" s="77"/>
    </row>
    <row r="61" spans="1:10" s="54" customFormat="1" ht="24">
      <c r="A61" s="47"/>
      <c r="B61" s="47"/>
      <c r="C61" s="47" t="s">
        <v>65</v>
      </c>
      <c r="D61" s="107"/>
      <c r="E61" s="77" t="s">
        <v>96</v>
      </c>
      <c r="F61" s="108"/>
      <c r="G61" s="48"/>
      <c r="J61" s="77"/>
    </row>
    <row r="62" spans="1:10" s="54" customFormat="1" ht="24">
      <c r="A62" s="47"/>
      <c r="B62" s="47"/>
      <c r="C62" s="47"/>
      <c r="D62" s="107" t="s">
        <v>97</v>
      </c>
      <c r="F62" s="109"/>
      <c r="G62" s="48"/>
      <c r="J62" s="77"/>
    </row>
    <row r="63" spans="1:10" s="54" customFormat="1" ht="24">
      <c r="A63" s="47"/>
      <c r="B63" s="47"/>
      <c r="C63" s="47"/>
      <c r="D63" s="107"/>
      <c r="F63" s="81"/>
      <c r="J63" s="77"/>
    </row>
    <row r="64" spans="1:10" s="54" customFormat="1" ht="24">
      <c r="A64" s="47"/>
      <c r="B64" s="47"/>
      <c r="C64" s="47"/>
      <c r="D64" s="107"/>
      <c r="F64" s="81"/>
      <c r="J64" s="77"/>
    </row>
    <row r="65" spans="1:4" s="54" customFormat="1" ht="24">
      <c r="A65" s="47"/>
      <c r="B65" s="47"/>
      <c r="C65" s="47"/>
      <c r="D65" s="47"/>
    </row>
    <row r="66" spans="1:8" s="54" customFormat="1" ht="24">
      <c r="A66" s="47" t="s">
        <v>98</v>
      </c>
      <c r="B66" s="47"/>
      <c r="C66" s="111" t="s">
        <v>99</v>
      </c>
      <c r="D66" s="111"/>
      <c r="E66" s="111"/>
      <c r="F66" s="111" t="s">
        <v>99</v>
      </c>
      <c r="G66" s="111"/>
      <c r="H66" s="111"/>
    </row>
    <row r="67" spans="1:8" s="54" customFormat="1" ht="24">
      <c r="A67" s="47" t="s">
        <v>100</v>
      </c>
      <c r="B67" s="47"/>
      <c r="C67" s="112" t="s">
        <v>101</v>
      </c>
      <c r="D67" s="112"/>
      <c r="E67" s="112"/>
      <c r="F67" s="112" t="s">
        <v>101</v>
      </c>
      <c r="G67" s="112"/>
      <c r="H67" s="112"/>
    </row>
    <row r="68" spans="1:8" s="54" customFormat="1" ht="24">
      <c r="A68" s="47" t="s">
        <v>102</v>
      </c>
      <c r="B68" s="47"/>
      <c r="C68" s="112" t="s">
        <v>103</v>
      </c>
      <c r="D68" s="112"/>
      <c r="E68" s="112"/>
      <c r="F68" s="111" t="s">
        <v>104</v>
      </c>
      <c r="G68" s="111"/>
      <c r="H68" s="111"/>
    </row>
    <row r="69" spans="6:8" s="54" customFormat="1" ht="24">
      <c r="F69" s="110" t="s">
        <v>105</v>
      </c>
      <c r="G69" s="110"/>
      <c r="H69" s="110"/>
    </row>
    <row r="70" s="54" customFormat="1" ht="24"/>
    <row r="71" s="54" customFormat="1" ht="24"/>
    <row r="72" s="54" customFormat="1" ht="24"/>
    <row r="73" s="54" customFormat="1" ht="24"/>
    <row r="74" s="54" customFormat="1" ht="24"/>
    <row r="75" s="54" customFormat="1" ht="24"/>
    <row r="76" s="54" customFormat="1" ht="24"/>
    <row r="77" s="54" customFormat="1" ht="24"/>
    <row r="78" s="54" customFormat="1" ht="24"/>
    <row r="79" s="54" customFormat="1" ht="24"/>
    <row r="80" s="54" customFormat="1" ht="24"/>
    <row r="81" s="54" customFormat="1" ht="24"/>
    <row r="82" s="54" customFormat="1" ht="24"/>
    <row r="83" s="54" customFormat="1" ht="24"/>
    <row r="84" s="54" customFormat="1" ht="24"/>
    <row r="85" s="54" customFormat="1" ht="24"/>
    <row r="86" s="54" customFormat="1" ht="24"/>
    <row r="87" s="54" customFormat="1" ht="24"/>
    <row r="88" s="54" customFormat="1" ht="24"/>
    <row r="89" s="54" customFormat="1" ht="24"/>
    <row r="90" s="54" customFormat="1" ht="24"/>
    <row r="91" s="54" customFormat="1" ht="24"/>
    <row r="92" s="54" customFormat="1" ht="24"/>
    <row r="93" s="54" customFormat="1" ht="24"/>
    <row r="94" s="54" customFormat="1" ht="24"/>
    <row r="95" s="54" customFormat="1" ht="24"/>
    <row r="96" s="54" customFormat="1" ht="24"/>
    <row r="97" s="54" customFormat="1" ht="24"/>
    <row r="98" s="54" customFormat="1" ht="24"/>
    <row r="99" s="54" customFormat="1" ht="24"/>
    <row r="100" s="54" customFormat="1" ht="24"/>
    <row r="101" s="54" customFormat="1" ht="24"/>
    <row r="102" s="54" customFormat="1" ht="24"/>
    <row r="103" s="54" customFormat="1" ht="24"/>
    <row r="104" s="54" customFormat="1" ht="24"/>
    <row r="105" s="54" customFormat="1" ht="24"/>
    <row r="106" s="54" customFormat="1" ht="24"/>
    <row r="107" s="54" customFormat="1" ht="24"/>
    <row r="108" s="54" customFormat="1" ht="24"/>
    <row r="109" s="54" customFormat="1" ht="24"/>
    <row r="110" s="54" customFormat="1" ht="24"/>
    <row r="111" s="54" customFormat="1" ht="24"/>
    <row r="112" s="54" customFormat="1" ht="24"/>
    <row r="113" s="54" customFormat="1" ht="24"/>
    <row r="114" s="54" customFormat="1" ht="24"/>
    <row r="115" s="54" customFormat="1" ht="24"/>
    <row r="116" s="54" customFormat="1" ht="24"/>
    <row r="117" s="54" customFormat="1" ht="24"/>
    <row r="118" s="54" customFormat="1" ht="24"/>
    <row r="119" s="54" customFormat="1" ht="24"/>
    <row r="120" s="54" customFormat="1" ht="24"/>
    <row r="121" s="54" customFormat="1" ht="24"/>
    <row r="122" s="54" customFormat="1" ht="24"/>
    <row r="123" s="54" customFormat="1" ht="24"/>
    <row r="124" s="54" customFormat="1" ht="24"/>
    <row r="125" s="54" customFormat="1" ht="24"/>
    <row r="126" s="54" customFormat="1" ht="24"/>
    <row r="127" s="54" customFormat="1" ht="24"/>
    <row r="128" s="54" customFormat="1" ht="24"/>
    <row r="129" s="54" customFormat="1" ht="24"/>
    <row r="130" s="54" customFormat="1" ht="24"/>
    <row r="131" s="54" customFormat="1" ht="24"/>
    <row r="132" s="54" customFormat="1" ht="24"/>
    <row r="133" s="54" customFormat="1" ht="24">
      <c r="I133" s="32"/>
    </row>
    <row r="134" s="54" customFormat="1" ht="24">
      <c r="I134" s="32"/>
    </row>
  </sheetData>
  <sheetProtection/>
  <mergeCells count="11">
    <mergeCell ref="A1:H1"/>
    <mergeCell ref="A2:H2"/>
    <mergeCell ref="A3:H3"/>
    <mergeCell ref="A59:D59"/>
    <mergeCell ref="F69:H69"/>
    <mergeCell ref="C66:E66"/>
    <mergeCell ref="C67:E67"/>
    <mergeCell ref="C68:E68"/>
    <mergeCell ref="F67:H67"/>
    <mergeCell ref="F68:H68"/>
    <mergeCell ref="F66:H66"/>
  </mergeCells>
  <printOptions/>
  <pageMargins left="0.59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421875" style="23" customWidth="1"/>
    <col min="2" max="2" width="48.28125" style="23" customWidth="1"/>
    <col min="3" max="3" width="14.57421875" style="23" customWidth="1"/>
    <col min="4" max="4" width="17.421875" style="23" customWidth="1"/>
    <col min="5" max="6" width="9.140625" style="23" customWidth="1"/>
    <col min="7" max="7" width="13.8515625" style="23" bestFit="1" customWidth="1"/>
    <col min="8" max="8" width="9.140625" style="23" customWidth="1"/>
    <col min="9" max="9" width="11.28125" style="23" bestFit="1" customWidth="1"/>
    <col min="10" max="16384" width="9.140625" style="23" customWidth="1"/>
  </cols>
  <sheetData>
    <row r="1" ht="24">
      <c r="A1" s="22" t="s">
        <v>32</v>
      </c>
    </row>
    <row r="2" ht="24">
      <c r="A2" s="22"/>
    </row>
    <row r="3" spans="1:4" ht="21" customHeight="1">
      <c r="A3" s="115" t="s">
        <v>33</v>
      </c>
      <c r="B3" s="115"/>
      <c r="C3" s="115"/>
      <c r="D3" s="115"/>
    </row>
    <row r="4" spans="1:4" ht="27.75">
      <c r="A4" s="115" t="s">
        <v>34</v>
      </c>
      <c r="B4" s="115"/>
      <c r="C4" s="115"/>
      <c r="D4" s="115"/>
    </row>
    <row r="5" spans="1:4" ht="27.75">
      <c r="A5" s="115" t="s">
        <v>35</v>
      </c>
      <c r="B5" s="115"/>
      <c r="C5" s="115"/>
      <c r="D5" s="115"/>
    </row>
    <row r="6" spans="3:5" ht="24">
      <c r="C6" s="24"/>
      <c r="D6" s="24"/>
      <c r="E6" s="24"/>
    </row>
    <row r="7" spans="1:5" ht="24">
      <c r="A7" s="25" t="s">
        <v>36</v>
      </c>
      <c r="C7" s="24"/>
      <c r="D7" s="24">
        <v>10702223.28</v>
      </c>
      <c r="E7" s="24"/>
    </row>
    <row r="8" spans="1:5" ht="24">
      <c r="A8" s="26" t="s">
        <v>37</v>
      </c>
      <c r="B8" s="23" t="s">
        <v>38</v>
      </c>
      <c r="C8" s="24">
        <v>5063597.21</v>
      </c>
      <c r="D8" s="24"/>
      <c r="E8" s="24"/>
    </row>
    <row r="9" spans="2:5" ht="24">
      <c r="B9" s="23" t="s">
        <v>39</v>
      </c>
      <c r="C9" s="24">
        <v>575986</v>
      </c>
      <c r="D9" s="24"/>
      <c r="E9" s="24"/>
    </row>
    <row r="10" spans="2:5" ht="24">
      <c r="B10" s="23" t="s">
        <v>40</v>
      </c>
      <c r="C10" s="24">
        <v>92932.75</v>
      </c>
      <c r="D10" s="24"/>
      <c r="E10" s="24"/>
    </row>
    <row r="11" spans="2:5" ht="24">
      <c r="B11" s="23" t="s">
        <v>41</v>
      </c>
      <c r="C11" s="24">
        <v>10000</v>
      </c>
      <c r="D11" s="24"/>
      <c r="E11" s="24"/>
    </row>
    <row r="12" spans="2:5" ht="24">
      <c r="B12" s="23" t="s">
        <v>42</v>
      </c>
      <c r="C12" s="24">
        <v>10000</v>
      </c>
      <c r="D12" s="24"/>
      <c r="E12" s="24"/>
    </row>
    <row r="13" spans="2:5" ht="24">
      <c r="B13" s="23" t="s">
        <v>43</v>
      </c>
      <c r="C13" s="24">
        <v>200</v>
      </c>
      <c r="D13" s="24"/>
      <c r="E13" s="24"/>
    </row>
    <row r="14" spans="2:5" ht="24">
      <c r="B14" s="23" t="s">
        <v>44</v>
      </c>
      <c r="C14" s="27">
        <v>470377.5</v>
      </c>
      <c r="D14" s="24">
        <f>SUM(C8:C14)</f>
        <v>6223093.46</v>
      </c>
      <c r="E14" s="24"/>
    </row>
    <row r="15" spans="3:5" ht="24">
      <c r="C15" s="24"/>
      <c r="D15" s="24"/>
      <c r="E15" s="24"/>
    </row>
    <row r="16" spans="1:5" ht="24">
      <c r="A16" s="26" t="s">
        <v>45</v>
      </c>
      <c r="B16" s="23" t="s">
        <v>46</v>
      </c>
      <c r="C16" s="24">
        <v>5682643.04</v>
      </c>
      <c r="D16" s="24"/>
      <c r="E16" s="24"/>
    </row>
    <row r="17" spans="2:5" ht="24">
      <c r="B17" s="23" t="s">
        <v>47</v>
      </c>
      <c r="C17" s="24">
        <v>60</v>
      </c>
      <c r="D17" s="24"/>
      <c r="E17" s="24"/>
    </row>
    <row r="18" spans="2:5" ht="24">
      <c r="B18" s="23" t="s">
        <v>48</v>
      </c>
      <c r="C18" s="27">
        <v>1265899.3</v>
      </c>
      <c r="D18" s="27">
        <f>SUM(C16:C18)</f>
        <v>6948602.34</v>
      </c>
      <c r="E18" s="24"/>
    </row>
    <row r="19" spans="2:9" ht="24">
      <c r="B19" s="25" t="s">
        <v>49</v>
      </c>
      <c r="D19" s="28">
        <f>D7+D14-D18</f>
        <v>9976714.399999999</v>
      </c>
      <c r="G19" s="24"/>
      <c r="I19" s="29"/>
    </row>
    <row r="20" spans="1:4" ht="24">
      <c r="A20" s="26" t="s">
        <v>45</v>
      </c>
      <c r="B20" s="23" t="s">
        <v>50</v>
      </c>
      <c r="C20" s="24"/>
      <c r="D20" s="24">
        <v>514653.6</v>
      </c>
    </row>
    <row r="21" spans="2:4" ht="24.75" thickBot="1">
      <c r="B21" s="25" t="s">
        <v>51</v>
      </c>
      <c r="D21" s="30">
        <f>D19-D20</f>
        <v>9462060.799999999</v>
      </c>
    </row>
    <row r="22" ht="24.75" thickTop="1"/>
  </sheetData>
  <sheetProtection/>
  <mergeCells count="3">
    <mergeCell ref="A5:D5"/>
    <mergeCell ref="A4:D4"/>
    <mergeCell ref="A3:D3"/>
  </mergeCells>
  <printOptions/>
  <pageMargins left="0.8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F9">
      <selection activeCell="R34" sqref="R34"/>
    </sheetView>
  </sheetViews>
  <sheetFormatPr defaultColWidth="9.140625" defaultRowHeight="12.75"/>
  <cols>
    <col min="1" max="4" width="9.140625" style="1" customWidth="1"/>
    <col min="5" max="5" width="6.28125" style="1" customWidth="1"/>
    <col min="6" max="6" width="14.28125" style="1" customWidth="1"/>
    <col min="7" max="7" width="14.7109375" style="1" customWidth="1"/>
    <col min="8" max="10" width="9.140625" style="1" customWidth="1"/>
    <col min="11" max="11" width="17.7109375" style="1" customWidth="1"/>
    <col min="12" max="13" width="14.7109375" style="1" customWidth="1"/>
    <col min="14" max="14" width="12.421875" style="1" bestFit="1" customWidth="1"/>
    <col min="15" max="15" width="11.00390625" style="1" bestFit="1" customWidth="1"/>
    <col min="16" max="16384" width="9.140625" style="1" customWidth="1"/>
  </cols>
  <sheetData>
    <row r="1" spans="1:13" ht="21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1.7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4" ht="21.7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2"/>
    </row>
    <row r="4" spans="1:13" ht="21.75">
      <c r="A4" s="3"/>
      <c r="B4" s="4" t="s">
        <v>3</v>
      </c>
      <c r="F4" s="5"/>
      <c r="G4" s="6"/>
      <c r="H4" s="117" t="s">
        <v>4</v>
      </c>
      <c r="I4" s="118"/>
      <c r="J4" s="118"/>
      <c r="K4" s="119"/>
      <c r="L4" s="7"/>
      <c r="M4" s="8"/>
    </row>
    <row r="5" spans="1:13" ht="22.5" thickBot="1">
      <c r="A5" s="9" t="s">
        <v>5</v>
      </c>
      <c r="F5" s="5"/>
      <c r="G5" s="10">
        <v>22081071</v>
      </c>
      <c r="H5" s="9" t="s">
        <v>6</v>
      </c>
      <c r="L5" s="7"/>
      <c r="M5" s="11">
        <v>22081071</v>
      </c>
    </row>
    <row r="6" spans="1:13" ht="22.5" thickTop="1">
      <c r="A6" s="12" t="s">
        <v>7</v>
      </c>
      <c r="F6" s="7">
        <v>86092.14</v>
      </c>
      <c r="G6" s="13"/>
      <c r="H6" s="12" t="s">
        <v>8</v>
      </c>
      <c r="L6" s="7">
        <v>681082.82</v>
      </c>
      <c r="M6" s="14"/>
    </row>
    <row r="7" spans="1:13" ht="21.75">
      <c r="A7" s="12" t="s">
        <v>9</v>
      </c>
      <c r="F7" s="7">
        <v>9737463.06</v>
      </c>
      <c r="G7" s="13"/>
      <c r="H7" s="12" t="s">
        <v>10</v>
      </c>
      <c r="L7" s="7">
        <v>1424088.22</v>
      </c>
      <c r="M7" s="14"/>
    </row>
    <row r="8" spans="1:13" ht="21.75">
      <c r="A8" s="12" t="s">
        <v>11</v>
      </c>
      <c r="F8" s="7">
        <v>1164088.22</v>
      </c>
      <c r="G8" s="15"/>
      <c r="H8" s="12" t="s">
        <v>12</v>
      </c>
      <c r="L8" s="7">
        <v>1123500</v>
      </c>
      <c r="M8" s="14"/>
    </row>
    <row r="9" spans="1:13" ht="21.75">
      <c r="A9" s="12" t="s">
        <v>13</v>
      </c>
      <c r="F9" s="7">
        <v>5176386.27</v>
      </c>
      <c r="G9" s="15"/>
      <c r="H9" s="12" t="s">
        <v>14</v>
      </c>
      <c r="L9" s="7">
        <v>1190053.7</v>
      </c>
      <c r="M9" s="14"/>
    </row>
    <row r="10" spans="1:13" ht="21.75">
      <c r="A10" s="12" t="s">
        <v>15</v>
      </c>
      <c r="F10" s="7">
        <v>17209.94</v>
      </c>
      <c r="G10" s="15"/>
      <c r="H10" s="12" t="s">
        <v>16</v>
      </c>
      <c r="L10" s="7">
        <v>9976714.399999999</v>
      </c>
      <c r="M10" s="14"/>
    </row>
    <row r="11" spans="1:13" ht="21.75">
      <c r="A11" s="12" t="s">
        <v>17</v>
      </c>
      <c r="F11" s="7">
        <v>39631.93</v>
      </c>
      <c r="G11" s="15"/>
      <c r="H11" s="12" t="s">
        <v>18</v>
      </c>
      <c r="L11" s="7">
        <v>7068781.37</v>
      </c>
      <c r="M11" s="14">
        <f>SUM(L6:L11)</f>
        <v>21464220.509999998</v>
      </c>
    </row>
    <row r="12" spans="1:13" ht="21.75">
      <c r="A12" s="12" t="s">
        <v>19</v>
      </c>
      <c r="F12" s="7">
        <v>15183.18</v>
      </c>
      <c r="G12" s="15"/>
      <c r="H12" s="12"/>
      <c r="L12" s="7"/>
      <c r="M12" s="14"/>
    </row>
    <row r="13" spans="1:13" ht="21.75">
      <c r="A13" s="12" t="s">
        <v>20</v>
      </c>
      <c r="F13" s="7">
        <v>4453512.17</v>
      </c>
      <c r="G13" s="15"/>
      <c r="H13" s="12"/>
      <c r="L13" s="7"/>
      <c r="M13" s="14"/>
    </row>
    <row r="14" spans="1:13" ht="21.75">
      <c r="A14" s="12" t="s">
        <v>21</v>
      </c>
      <c r="F14" s="7">
        <v>514653.6</v>
      </c>
      <c r="G14" s="15"/>
      <c r="H14" s="12"/>
      <c r="L14" s="7"/>
      <c r="M14" s="14"/>
    </row>
    <row r="15" spans="1:13" ht="21.75">
      <c r="A15" s="12" t="s">
        <v>22</v>
      </c>
      <c r="F15" s="16">
        <v>260000</v>
      </c>
      <c r="G15" s="13">
        <f>SUM(F6:F15)</f>
        <v>21464220.51</v>
      </c>
      <c r="H15" s="12"/>
      <c r="L15" s="7"/>
      <c r="M15" s="14"/>
    </row>
    <row r="16" spans="1:13" ht="21.75">
      <c r="A16" s="12"/>
      <c r="F16" s="15"/>
      <c r="G16" s="13"/>
      <c r="H16" s="12"/>
      <c r="L16" s="17"/>
      <c r="M16" s="14"/>
    </row>
    <row r="17" spans="1:13" ht="21.75">
      <c r="A17" s="12"/>
      <c r="F17" s="18"/>
      <c r="G17" s="7"/>
      <c r="H17" s="2"/>
      <c r="L17" s="19"/>
      <c r="M17" s="7"/>
    </row>
    <row r="18" spans="1:13" ht="22.5" thickBot="1">
      <c r="A18" s="2"/>
      <c r="E18" s="20"/>
      <c r="F18" s="2"/>
      <c r="G18" s="11">
        <f>G5+G16</f>
        <v>22081071</v>
      </c>
      <c r="H18" s="2"/>
      <c r="L18" s="19"/>
      <c r="M18" s="11">
        <f>M5+M12</f>
        <v>22081071</v>
      </c>
    </row>
    <row r="19" spans="1:13" ht="22.5" thickTop="1">
      <c r="A19" s="2"/>
      <c r="E19" s="20"/>
      <c r="F19" s="2"/>
      <c r="G19" s="21"/>
      <c r="L19" s="19"/>
      <c r="M19" s="21"/>
    </row>
    <row r="20" spans="5:14" ht="21.75">
      <c r="E20" s="20"/>
      <c r="F20" s="2"/>
      <c r="G20" s="21"/>
      <c r="M20" s="21"/>
      <c r="N20" s="20"/>
    </row>
    <row r="21" ht="21.75">
      <c r="M21" s="20"/>
    </row>
    <row r="22" spans="1:11" ht="21.75">
      <c r="A22" s="1" t="s">
        <v>23</v>
      </c>
      <c r="G22" s="1" t="s">
        <v>23</v>
      </c>
      <c r="K22" s="1" t="s">
        <v>24</v>
      </c>
    </row>
    <row r="23" spans="1:11" ht="21.75">
      <c r="A23" s="1" t="s">
        <v>25</v>
      </c>
      <c r="G23" s="1" t="s">
        <v>26</v>
      </c>
      <c r="K23" s="1" t="s">
        <v>27</v>
      </c>
    </row>
    <row r="24" spans="1:11" ht="21.75">
      <c r="A24" s="1" t="s">
        <v>28</v>
      </c>
      <c r="G24" s="116" t="s">
        <v>29</v>
      </c>
      <c r="H24" s="116"/>
      <c r="I24" s="116"/>
      <c r="K24" s="1" t="s">
        <v>30</v>
      </c>
    </row>
    <row r="25" spans="11:13" ht="21.75">
      <c r="K25" s="116" t="s">
        <v>31</v>
      </c>
      <c r="L25" s="116"/>
      <c r="M25" s="116"/>
    </row>
  </sheetData>
  <sheetProtection/>
  <mergeCells count="6">
    <mergeCell ref="G24:I24"/>
    <mergeCell ref="K25:M25"/>
    <mergeCell ref="H4:K4"/>
    <mergeCell ref="A1:M1"/>
    <mergeCell ref="A2:M2"/>
    <mergeCell ref="A3:M3"/>
  </mergeCells>
  <printOptions/>
  <pageMargins left="0.7" right="0.41" top="0.61" bottom="0.12" header="0.36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STS</cp:lastModifiedBy>
  <dcterms:created xsi:type="dcterms:W3CDTF">1996-10-14T23:33:28Z</dcterms:created>
  <dcterms:modified xsi:type="dcterms:W3CDTF">2018-07-09T04:32:40Z</dcterms:modified>
  <cp:category/>
  <cp:version/>
  <cp:contentType/>
  <cp:contentStatus/>
</cp:coreProperties>
</file>